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85" activeTab="0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<sst xmlns="http://schemas.openxmlformats.org/spreadsheetml/2006/main" count="114" uniqueCount="113">
  <si>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</si>
  <si>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</si>
  <si>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</si>
  <si>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</si>
  <si>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</si>
  <si>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</si>
  <si>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</si>
  <si>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</si>
  <si>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</si>
  <si>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</si>
  <si>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</si>
  <si>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</si>
  <si>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</si>
  <si>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</si>
  <si>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</si>
  <si>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</si>
  <si>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</si>
  <si>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</si>
  <si>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</si>
  <si>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</si>
  <si>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</si>
  <si>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</si>
  <si>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</si>
  <si>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</si>
  <si>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</si>
  <si>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</si>
  <si>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</si>
  <si>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</si>
  <si>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</si>
  <si>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</si>
  <si>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</si>
  <si>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</si>
  <si>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</si>
  <si>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</si>
  <si>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</si>
  <si>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</si>
  <si>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</si>
  <si>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</si>
  <si>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</si>
  <si>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</si>
  <si>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</si>
  <si>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</si>
  <si>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</si>
  <si>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</si>
  <si>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</si>
  <si>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</si>
  <si>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</si>
  <si>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</si>
  <si>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</si>
  <si>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</si>
  <si>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</si>
  <si>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</si>
  <si>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</si>
  <si>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</si>
  <si>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</si>
  <si>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</si>
  <si>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</si>
  <si>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</si>
  <si>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</si>
  <si>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</si>
  <si>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</si>
  <si>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</si>
  <si>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</si>
  <si>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</si>
  <si>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</si>
  <si>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</si>
  <si>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</si>
  <si>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</si>
  <si>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</si>
  <si>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Расходы бюджета - ИТОГО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</si>
  <si>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</si>
  <si>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</si>
  <si>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>% исп. год. назначен.</t>
  </si>
  <si>
    <t xml:space="preserve">Годовые назначения 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</si>
  <si>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</si>
  <si>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</si>
  <si>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</si>
  <si>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</si>
  <si>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</si>
  <si>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</si>
  <si>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</si>
  <si>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 xml:space="preserve">Физическая культура </t>
  </si>
  <si>
    <t>Массовый спорт</t>
  </si>
  <si>
    <t>Средства массовой инофрмации</t>
  </si>
  <si>
    <t>Исполнение бюджета муниципального образования Верхнесалдинского городского округа</t>
  </si>
  <si>
    <t>Пенсионное обеспечение</t>
  </si>
  <si>
    <t>Другие вопрсы в области физической культуры и спорта</t>
  </si>
  <si>
    <t>Обеспечение  деятельности  финансовых,  налоговых  и  таможенных  органов  и  органов  финансового  (финансово - бюджетного)  надзора</t>
  </si>
  <si>
    <t>Резервные  фонды</t>
  </si>
  <si>
    <t>Др. вопросы в области культуры и кинематографии</t>
  </si>
  <si>
    <t>1 03 02000</t>
  </si>
  <si>
    <t>1 05 04000</t>
  </si>
  <si>
    <t>Налог, взимаемый в связи с применением патентной системы налогообложения</t>
  </si>
  <si>
    <t>Обеспечение проведения выборов и референдумов</t>
  </si>
  <si>
    <t>Судебная система</t>
  </si>
  <si>
    <t>Национальная  безопасность и правоохранительная  деятельность</t>
  </si>
  <si>
    <t>Акцизы по подакцизным товарам (продукции), производимым на территории РФ</t>
  </si>
  <si>
    <t>Налог, взимаемый в связи с применением упрощенной системы налогообложения</t>
  </si>
  <si>
    <t>Субсидии бюджетам 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</si>
  <si>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</si>
  <si>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Годовые назначе                                  ния  </t>
  </si>
  <si>
    <t xml:space="preserve"> 1 05 01000 </t>
  </si>
  <si>
    <t>Доролнительное образование детей</t>
  </si>
  <si>
    <t>ЗДРАВООХРАНЕНИЕ</t>
  </si>
  <si>
    <t xml:space="preserve"> Другие вопросы в области здравоохранения</t>
  </si>
  <si>
    <t xml:space="preserve">2 02 30000 </t>
  </si>
  <si>
    <t xml:space="preserve"> 2 02 20000 </t>
  </si>
  <si>
    <t>2 19 00000</t>
  </si>
  <si>
    <t>2 18 00000</t>
  </si>
  <si>
    <t>Доходы бюджетов бюджетной системы Росийской Федерации от возврата  остатков субсидий, субвенций и иных межбюджетных трансфертов,  имеющих целевое назначение,  прошлых лет</t>
  </si>
  <si>
    <t>Возврат остатков субсидий ,субвенций и иных межбюджетных трансфертов, имеющих  целевое назначение, прошлых лет</t>
  </si>
  <si>
    <t>по доходам по состоянию на  01 апреля  2019 года.</t>
  </si>
  <si>
    <t>по расходам  по состоянию на 01 апреля 2019 года.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</si>
</sst>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  <numFmt numFmtId="187" formatCode="0.0%"/>
    <numFmt numFmtId="188" formatCode="#,##0.0"/>
  </numFmts>
  <fonts count="46">
    <font>
      <sz val="10"/>
      <name val="Arial"/>
      <family val="0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180" fontId="1" fillId="0" borderId="11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180" fontId="1" fillId="0" borderId="12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justify" vertical="top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top"/>
    </xf>
    <xf numFmtId="0" fontId="1" fillId="0" borderId="18" xfId="0" applyFont="1" applyBorder="1" applyAlignment="1">
      <alignment horizontal="justify" vertical="top"/>
    </xf>
    <xf numFmtId="49" fontId="4" fillId="0" borderId="14" xfId="0" applyNumberFormat="1" applyFont="1" applyBorder="1" applyAlignment="1">
      <alignment horizontal="center" vertical="top"/>
    </xf>
    <xf numFmtId="0" fontId="4" fillId="0" borderId="15" xfId="0" applyNumberFormat="1" applyFont="1" applyBorder="1" applyAlignment="1">
      <alignment horizontal="justify" vertical="top" wrapText="1"/>
    </xf>
    <xf numFmtId="0" fontId="1" fillId="0" borderId="17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5" xfId="0" applyFont="1" applyBorder="1" applyAlignment="1">
      <alignment horizontal="justify" vertical="top" wrapText="1"/>
    </xf>
    <xf numFmtId="180" fontId="1" fillId="0" borderId="12" xfId="0" applyNumberFormat="1" applyFont="1" applyFill="1" applyBorder="1" applyAlignment="1">
      <alignment horizontal="center"/>
    </xf>
    <xf numFmtId="180" fontId="1" fillId="0" borderId="11" xfId="0" applyNumberFormat="1" applyFont="1" applyFill="1" applyBorder="1" applyAlignment="1">
      <alignment horizontal="center"/>
    </xf>
    <xf numFmtId="180" fontId="1" fillId="0" borderId="17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7" fillId="0" borderId="0" xfId="0" applyFont="1" applyAlignment="1">
      <alignment/>
    </xf>
    <xf numFmtId="180" fontId="1" fillId="0" borderId="20" xfId="0" applyNumberFormat="1" applyFont="1" applyFill="1" applyBorder="1" applyAlignment="1">
      <alignment horizontal="center"/>
    </xf>
    <xf numFmtId="180" fontId="1" fillId="0" borderId="19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80" fontId="4" fillId="0" borderId="1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180" fontId="1" fillId="0" borderId="12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wrapText="1"/>
    </xf>
    <xf numFmtId="0" fontId="1" fillId="0" borderId="10" xfId="0" applyFont="1" applyFill="1" applyBorder="1" applyAlignment="1">
      <alignment vertical="top" wrapText="1"/>
    </xf>
    <xf numFmtId="180" fontId="1" fillId="0" borderId="11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center" wrapText="1"/>
    </xf>
    <xf numFmtId="180" fontId="4" fillId="0" borderId="14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vertical="center" wrapText="1"/>
    </xf>
    <xf numFmtId="180" fontId="1" fillId="0" borderId="12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 vertical="top" wrapText="1"/>
    </xf>
    <xf numFmtId="180" fontId="1" fillId="0" borderId="11" xfId="0" applyNumberFormat="1" applyFont="1" applyFill="1" applyBorder="1" applyAlignment="1">
      <alignment horizontal="center" vertical="top"/>
    </xf>
    <xf numFmtId="180" fontId="1" fillId="0" borderId="17" xfId="0" applyNumberFormat="1" applyFont="1" applyFill="1" applyBorder="1" applyAlignment="1">
      <alignment horizontal="center" vertical="top"/>
    </xf>
    <xf numFmtId="0" fontId="1" fillId="0" borderId="18" xfId="0" applyFont="1" applyFill="1" applyBorder="1" applyAlignment="1">
      <alignment vertical="top" wrapText="1"/>
    </xf>
    <xf numFmtId="0" fontId="4" fillId="0" borderId="15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justify" vertical="top" wrapText="1"/>
    </xf>
    <xf numFmtId="0" fontId="9" fillId="0" borderId="15" xfId="0" applyFont="1" applyFill="1" applyBorder="1" applyAlignment="1">
      <alignment horizontal="justify" vertical="top" wrapText="1"/>
    </xf>
    <xf numFmtId="180" fontId="4" fillId="0" borderId="19" xfId="0" applyNumberFormat="1" applyFont="1" applyFill="1" applyBorder="1" applyAlignment="1">
      <alignment horizontal="center"/>
    </xf>
    <xf numFmtId="180" fontId="1" fillId="0" borderId="23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185" fontId="4" fillId="0" borderId="25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188" fontId="1" fillId="0" borderId="27" xfId="0" applyNumberFormat="1" applyFont="1" applyFill="1" applyBorder="1" applyAlignment="1">
      <alignment horizontal="center"/>
    </xf>
    <xf numFmtId="188" fontId="4" fillId="0" borderId="28" xfId="0" applyNumberFormat="1" applyFont="1" applyFill="1" applyBorder="1" applyAlignment="1">
      <alignment horizontal="center"/>
    </xf>
    <xf numFmtId="185" fontId="4" fillId="0" borderId="28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4" fillId="33" borderId="15" xfId="0" applyFont="1" applyFill="1" applyBorder="1" applyAlignment="1">
      <alignment horizontal="center" vertical="center" wrapText="1"/>
    </xf>
    <xf numFmtId="185" fontId="4" fillId="33" borderId="15" xfId="0" applyNumberFormat="1" applyFont="1" applyFill="1" applyBorder="1" applyAlignment="1">
      <alignment horizontal="center"/>
    </xf>
    <xf numFmtId="185" fontId="1" fillId="33" borderId="13" xfId="0" applyNumberFormat="1" applyFont="1" applyFill="1" applyBorder="1" applyAlignment="1">
      <alignment horizontal="center" wrapText="1"/>
    </xf>
    <xf numFmtId="185" fontId="1" fillId="33" borderId="10" xfId="0" applyNumberFormat="1" applyFont="1" applyFill="1" applyBorder="1" applyAlignment="1">
      <alignment horizontal="center"/>
    </xf>
    <xf numFmtId="185" fontId="1" fillId="33" borderId="10" xfId="0" applyNumberFormat="1" applyFont="1" applyFill="1" applyBorder="1" applyAlignment="1">
      <alignment horizontal="center" vertical="center"/>
    </xf>
    <xf numFmtId="185" fontId="1" fillId="33" borderId="18" xfId="0" applyNumberFormat="1" applyFont="1" applyFill="1" applyBorder="1" applyAlignment="1">
      <alignment horizontal="center"/>
    </xf>
    <xf numFmtId="185" fontId="4" fillId="33" borderId="15" xfId="0" applyNumberFormat="1" applyFont="1" applyFill="1" applyBorder="1" applyAlignment="1">
      <alignment horizontal="center" vertical="top"/>
    </xf>
    <xf numFmtId="185" fontId="1" fillId="33" borderId="13" xfId="0" applyNumberFormat="1" applyFont="1" applyFill="1" applyBorder="1" applyAlignment="1">
      <alignment horizontal="center" vertical="top"/>
    </xf>
    <xf numFmtId="185" fontId="1" fillId="33" borderId="10" xfId="0" applyNumberFormat="1" applyFont="1" applyFill="1" applyBorder="1" applyAlignment="1">
      <alignment horizontal="center" vertical="top"/>
    </xf>
    <xf numFmtId="185" fontId="1" fillId="33" borderId="18" xfId="0" applyNumberFormat="1" applyFont="1" applyFill="1" applyBorder="1" applyAlignment="1">
      <alignment horizontal="center" vertical="top"/>
    </xf>
    <xf numFmtId="185" fontId="1" fillId="33" borderId="13" xfId="0" applyNumberFormat="1" applyFont="1" applyFill="1" applyBorder="1" applyAlignment="1">
      <alignment horizontal="center"/>
    </xf>
    <xf numFmtId="185" fontId="1" fillId="33" borderId="21" xfId="0" applyNumberFormat="1" applyFont="1" applyFill="1" applyBorder="1" applyAlignment="1">
      <alignment horizontal="center"/>
    </xf>
    <xf numFmtId="185" fontId="1" fillId="33" borderId="24" xfId="0" applyNumberFormat="1" applyFont="1" applyFill="1" applyBorder="1" applyAlignment="1">
      <alignment horizontal="center"/>
    </xf>
    <xf numFmtId="185" fontId="1" fillId="33" borderId="22" xfId="0" applyNumberFormat="1" applyFont="1" applyFill="1" applyBorder="1" applyAlignment="1">
      <alignment horizontal="center"/>
    </xf>
    <xf numFmtId="185" fontId="4" fillId="33" borderId="22" xfId="0" applyNumberFormat="1" applyFont="1" applyFill="1" applyBorder="1" applyAlignment="1">
      <alignment horizontal="center"/>
    </xf>
    <xf numFmtId="185" fontId="1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188" fontId="4" fillId="0" borderId="15" xfId="0" applyNumberFormat="1" applyFont="1" applyBorder="1" applyAlignment="1">
      <alignment horizontal="center" wrapText="1"/>
    </xf>
    <xf numFmtId="188" fontId="4" fillId="0" borderId="15" xfId="0" applyNumberFormat="1" applyFont="1" applyFill="1" applyBorder="1" applyAlignment="1">
      <alignment horizontal="center" vertical="top"/>
    </xf>
    <xf numFmtId="188" fontId="3" fillId="0" borderId="13" xfId="0" applyNumberFormat="1" applyFont="1" applyFill="1" applyBorder="1" applyAlignment="1">
      <alignment horizontal="center" vertical="top"/>
    </xf>
    <xf numFmtId="188" fontId="1" fillId="0" borderId="10" xfId="0" applyNumberFormat="1" applyFont="1" applyFill="1" applyBorder="1" applyAlignment="1">
      <alignment horizontal="center" vertical="top"/>
    </xf>
    <xf numFmtId="185" fontId="4" fillId="0" borderId="15" xfId="0" applyNumberFormat="1" applyFont="1" applyBorder="1" applyAlignment="1">
      <alignment horizontal="center" wrapText="1"/>
    </xf>
    <xf numFmtId="185" fontId="1" fillId="0" borderId="10" xfId="0" applyNumberFormat="1" applyFont="1" applyFill="1" applyBorder="1" applyAlignment="1">
      <alignment horizontal="center" vertical="top" wrapText="1"/>
    </xf>
    <xf numFmtId="185" fontId="1" fillId="0" borderId="10" xfId="0" applyNumberFormat="1" applyFont="1" applyFill="1" applyBorder="1" applyAlignment="1">
      <alignment horizontal="center" vertical="justify" wrapText="1"/>
    </xf>
    <xf numFmtId="0" fontId="1" fillId="0" borderId="0" xfId="0" applyFont="1" applyAlignment="1">
      <alignment wrapText="1"/>
    </xf>
    <xf numFmtId="185" fontId="4" fillId="0" borderId="15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justify" vertical="top" wrapText="1"/>
    </xf>
    <xf numFmtId="185" fontId="3" fillId="0" borderId="13" xfId="0" applyNumberFormat="1" applyFont="1" applyFill="1" applyBorder="1" applyAlignment="1">
      <alignment horizontal="center" vertical="top" wrapText="1"/>
    </xf>
    <xf numFmtId="0" fontId="1" fillId="0" borderId="18" xfId="0" applyFont="1" applyBorder="1" applyAlignment="1">
      <alignment horizontal="justify" vertical="top" wrapText="1"/>
    </xf>
    <xf numFmtId="185" fontId="1" fillId="0" borderId="15" xfId="0" applyNumberFormat="1" applyFont="1" applyFill="1" applyBorder="1" applyAlignment="1">
      <alignment horizontal="center" vertical="top" wrapText="1"/>
    </xf>
    <xf numFmtId="188" fontId="1" fillId="0" borderId="13" xfId="0" applyNumberFormat="1" applyFont="1" applyFill="1" applyBorder="1" applyAlignment="1">
      <alignment horizontal="center" vertical="top"/>
    </xf>
    <xf numFmtId="188" fontId="1" fillId="0" borderId="10" xfId="0" applyNumberFormat="1" applyFont="1" applyFill="1" applyBorder="1" applyAlignment="1">
      <alignment horizontal="center" vertical="justify"/>
    </xf>
    <xf numFmtId="188" fontId="1" fillId="0" borderId="18" xfId="0" applyNumberFormat="1" applyFont="1" applyFill="1" applyBorder="1" applyAlignment="1">
      <alignment horizontal="center" vertical="top"/>
    </xf>
    <xf numFmtId="188" fontId="1" fillId="0" borderId="0" xfId="0" applyNumberFormat="1" applyFont="1" applyFill="1" applyAlignment="1">
      <alignment horizontal="center" vertical="justify"/>
    </xf>
    <xf numFmtId="188" fontId="1" fillId="33" borderId="13" xfId="0" applyNumberFormat="1" applyFont="1" applyFill="1" applyBorder="1" applyAlignment="1">
      <alignment horizontal="center" vertical="top"/>
    </xf>
    <xf numFmtId="188" fontId="1" fillId="33" borderId="10" xfId="0" applyNumberFormat="1" applyFont="1" applyFill="1" applyBorder="1" applyAlignment="1">
      <alignment horizontal="center" vertical="top"/>
    </xf>
    <xf numFmtId="185" fontId="4" fillId="33" borderId="16" xfId="0" applyNumberFormat="1" applyFont="1" applyFill="1" applyBorder="1" applyAlignment="1">
      <alignment horizontal="center"/>
    </xf>
    <xf numFmtId="185" fontId="1" fillId="33" borderId="29" xfId="0" applyNumberFormat="1" applyFont="1" applyFill="1" applyBorder="1" applyAlignment="1">
      <alignment horizontal="center"/>
    </xf>
    <xf numFmtId="185" fontId="1" fillId="33" borderId="30" xfId="0" applyNumberFormat="1" applyFont="1" applyFill="1" applyBorder="1" applyAlignment="1">
      <alignment horizontal="center"/>
    </xf>
    <xf numFmtId="185" fontId="1" fillId="33" borderId="31" xfId="0" applyNumberFormat="1" applyFont="1" applyFill="1" applyBorder="1" applyAlignment="1">
      <alignment horizontal="center"/>
    </xf>
    <xf numFmtId="185" fontId="4" fillId="33" borderId="16" xfId="0" applyNumberFormat="1" applyFont="1" applyFill="1" applyBorder="1" applyAlignment="1">
      <alignment horizontal="center" vertical="top"/>
    </xf>
    <xf numFmtId="185" fontId="1" fillId="33" borderId="29" xfId="0" applyNumberFormat="1" applyFont="1" applyFill="1" applyBorder="1" applyAlignment="1">
      <alignment horizontal="center" vertical="top"/>
    </xf>
    <xf numFmtId="185" fontId="1" fillId="33" borderId="30" xfId="0" applyNumberFormat="1" applyFont="1" applyFill="1" applyBorder="1" applyAlignment="1">
      <alignment horizontal="center" vertical="top"/>
    </xf>
    <xf numFmtId="185" fontId="1" fillId="33" borderId="31" xfId="0" applyNumberFormat="1" applyFont="1" applyFill="1" applyBorder="1" applyAlignment="1">
      <alignment horizontal="center" vertical="top"/>
    </xf>
    <xf numFmtId="185" fontId="1" fillId="33" borderId="32" xfId="0" applyNumberFormat="1" applyFont="1" applyFill="1" applyBorder="1" applyAlignment="1">
      <alignment horizontal="center"/>
    </xf>
    <xf numFmtId="185" fontId="1" fillId="33" borderId="33" xfId="0" applyNumberFormat="1" applyFont="1" applyFill="1" applyBorder="1" applyAlignment="1">
      <alignment horizontal="center"/>
    </xf>
    <xf numFmtId="185" fontId="1" fillId="33" borderId="34" xfId="0" applyNumberFormat="1" applyFont="1" applyFill="1" applyBorder="1" applyAlignment="1">
      <alignment horizontal="center"/>
    </xf>
    <xf numFmtId="185" fontId="1" fillId="33" borderId="35" xfId="0" applyNumberFormat="1" applyFont="1" applyFill="1" applyBorder="1" applyAlignment="1">
      <alignment horizontal="center"/>
    </xf>
    <xf numFmtId="185" fontId="4" fillId="33" borderId="34" xfId="0" applyNumberFormat="1" applyFont="1" applyFill="1" applyBorder="1" applyAlignment="1">
      <alignment horizontal="center"/>
    </xf>
    <xf numFmtId="185" fontId="1" fillId="33" borderId="10" xfId="0" applyNumberFormat="1" applyFont="1" applyFill="1" applyBorder="1" applyAlignment="1">
      <alignment horizontal="center" vertical="top" wrapText="1"/>
    </xf>
    <xf numFmtId="188" fontId="3" fillId="33" borderId="18" xfId="0" applyNumberFormat="1" applyFont="1" applyFill="1" applyBorder="1" applyAlignment="1">
      <alignment horizontal="center" vertical="top"/>
    </xf>
    <xf numFmtId="185" fontId="4" fillId="0" borderId="15" xfId="0" applyNumberFormat="1" applyFont="1" applyFill="1" applyBorder="1" applyAlignment="1">
      <alignment horizontal="center"/>
    </xf>
    <xf numFmtId="185" fontId="1" fillId="0" borderId="13" xfId="0" applyNumberFormat="1" applyFont="1" applyFill="1" applyBorder="1" applyAlignment="1">
      <alignment horizontal="center" wrapText="1"/>
    </xf>
    <xf numFmtId="185" fontId="1" fillId="0" borderId="10" xfId="0" applyNumberFormat="1" applyFont="1" applyFill="1" applyBorder="1" applyAlignment="1">
      <alignment horizontal="center"/>
    </xf>
    <xf numFmtId="185" fontId="1" fillId="0" borderId="10" xfId="0" applyNumberFormat="1" applyFont="1" applyFill="1" applyBorder="1" applyAlignment="1">
      <alignment horizontal="center" vertical="center"/>
    </xf>
    <xf numFmtId="185" fontId="1" fillId="0" borderId="18" xfId="0" applyNumberFormat="1" applyFont="1" applyFill="1" applyBorder="1" applyAlignment="1">
      <alignment horizontal="center"/>
    </xf>
    <xf numFmtId="185" fontId="4" fillId="0" borderId="15" xfId="0" applyNumberFormat="1" applyFont="1" applyFill="1" applyBorder="1" applyAlignment="1">
      <alignment horizontal="center" vertical="top"/>
    </xf>
    <xf numFmtId="185" fontId="1" fillId="0" borderId="13" xfId="0" applyNumberFormat="1" applyFont="1" applyFill="1" applyBorder="1" applyAlignment="1">
      <alignment horizontal="center" vertical="top"/>
    </xf>
    <xf numFmtId="185" fontId="1" fillId="0" borderId="10" xfId="0" applyNumberFormat="1" applyFont="1" applyFill="1" applyBorder="1" applyAlignment="1">
      <alignment horizontal="center" vertical="top"/>
    </xf>
    <xf numFmtId="185" fontId="1" fillId="0" borderId="18" xfId="0" applyNumberFormat="1" applyFont="1" applyFill="1" applyBorder="1" applyAlignment="1">
      <alignment horizontal="center" vertical="top"/>
    </xf>
    <xf numFmtId="185" fontId="1" fillId="0" borderId="13" xfId="0" applyNumberFormat="1" applyFont="1" applyFill="1" applyBorder="1" applyAlignment="1">
      <alignment horizontal="center"/>
    </xf>
    <xf numFmtId="185" fontId="1" fillId="0" borderId="36" xfId="0" applyNumberFormat="1" applyFont="1" applyFill="1" applyBorder="1" applyAlignment="1">
      <alignment horizontal="center"/>
    </xf>
    <xf numFmtId="185" fontId="1" fillId="0" borderId="21" xfId="0" applyNumberFormat="1" applyFont="1" applyFill="1" applyBorder="1" applyAlignment="1">
      <alignment horizontal="center"/>
    </xf>
    <xf numFmtId="185" fontId="1" fillId="0" borderId="24" xfId="0" applyNumberFormat="1" applyFont="1" applyFill="1" applyBorder="1" applyAlignment="1">
      <alignment horizontal="center"/>
    </xf>
    <xf numFmtId="185" fontId="1" fillId="0" borderId="22" xfId="0" applyNumberFormat="1" applyFont="1" applyFill="1" applyBorder="1" applyAlignment="1">
      <alignment horizontal="center"/>
    </xf>
    <xf numFmtId="185" fontId="4" fillId="0" borderId="22" xfId="0" applyNumberFormat="1" applyFont="1" applyFill="1" applyBorder="1" applyAlignment="1">
      <alignment horizontal="center"/>
    </xf>
    <xf numFmtId="185" fontId="4" fillId="0" borderId="37" xfId="0" applyNumberFormat="1" applyFont="1" applyFill="1" applyBorder="1" applyAlignment="1">
      <alignment horizontal="center"/>
    </xf>
    <xf numFmtId="185" fontId="4" fillId="0" borderId="14" xfId="0" applyNumberFormat="1" applyFont="1" applyFill="1" applyBorder="1" applyAlignment="1">
      <alignment horizontal="center"/>
    </xf>
    <xf numFmtId="188" fontId="4" fillId="0" borderId="38" xfId="0" applyNumberFormat="1" applyFont="1" applyFill="1" applyBorder="1" applyAlignment="1">
      <alignment horizontal="center"/>
    </xf>
    <xf numFmtId="188" fontId="4" fillId="0" borderId="27" xfId="0" applyNumberFormat="1" applyFont="1" applyFill="1" applyBorder="1" applyAlignment="1">
      <alignment horizontal="center"/>
    </xf>
    <xf numFmtId="188" fontId="4" fillId="0" borderId="19" xfId="0" applyNumberFormat="1" applyFont="1" applyFill="1" applyBorder="1" applyAlignment="1">
      <alignment horizontal="center"/>
    </xf>
    <xf numFmtId="188" fontId="1" fillId="33" borderId="18" xfId="0" applyNumberFormat="1" applyFont="1" applyFill="1" applyBorder="1" applyAlignment="1">
      <alignment horizontal="center" vertical="top"/>
    </xf>
    <xf numFmtId="185" fontId="45" fillId="33" borderId="10" xfId="0" applyNumberFormat="1" applyFont="1" applyFill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justify" vertical="top"/>
    </xf>
    <xf numFmtId="0" fontId="2" fillId="0" borderId="15" xfId="0" applyFont="1" applyBorder="1" applyAlignment="1">
      <alignment horizontal="justify" vertical="top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3" fillId="0" borderId="0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view="pageBreakPreview" zoomScale="110" zoomScaleSheetLayoutView="110" zoomScalePageLayoutView="0" workbookViewId="0" topLeftCell="A19">
      <selection activeCell="F44" sqref="F44"/>
    </sheetView>
  </sheetViews>
  <sheetFormatPr defaultColWidth="9.140625" defaultRowHeight="12.75"/>
  <cols>
    <col min="1" max="1" width="13.28125" style="0" customWidth="1"/>
    <col min="2" max="2" width="46.57421875" style="0" customWidth="1"/>
    <col min="3" max="3" width="14.57421875" style="0" customWidth="1"/>
    <col min="4" max="4" width="13.140625" style="0" customWidth="1"/>
    <col min="5" max="5" width="9.7109375" style="0" customWidth="1"/>
  </cols>
  <sheetData>
    <row r="1" spans="1:5" ht="15">
      <c r="A1" s="148" t="s">
        <v>84</v>
      </c>
      <c r="B1" s="148"/>
      <c r="C1" s="148"/>
      <c r="D1" s="148"/>
      <c r="E1" s="148"/>
    </row>
    <row r="2" spans="1:5" ht="15">
      <c r="A2" s="148" t="s">
        <v>111</v>
      </c>
      <c r="B2" s="148"/>
      <c r="C2" s="148"/>
      <c r="D2" s="148"/>
      <c r="E2" s="148"/>
    </row>
    <row r="3" spans="1:5" ht="15.75" thickBot="1">
      <c r="A3" s="1"/>
      <c r="B3" s="1"/>
      <c r="C3" s="1"/>
      <c r="D3" s="150" t="s">
        <v>0</v>
      </c>
      <c r="E3" s="150"/>
    </row>
    <row r="4" spans="1:5" ht="12.75">
      <c r="A4" s="151" t="s">
        <v>1</v>
      </c>
      <c r="B4" s="154" t="s">
        <v>2</v>
      </c>
      <c r="C4" s="143" t="s">
        <v>73</v>
      </c>
      <c r="D4" s="143" t="s">
        <v>3</v>
      </c>
      <c r="E4" s="143" t="s">
        <v>74</v>
      </c>
    </row>
    <row r="5" spans="1:5" ht="12.75">
      <c r="A5" s="152"/>
      <c r="B5" s="155"/>
      <c r="C5" s="144"/>
      <c r="D5" s="144"/>
      <c r="E5" s="144"/>
    </row>
    <row r="6" spans="1:5" ht="20.25" customHeight="1" thickBot="1">
      <c r="A6" s="153"/>
      <c r="B6" s="156"/>
      <c r="C6" s="145"/>
      <c r="D6" s="145"/>
      <c r="E6" s="145"/>
    </row>
    <row r="7" spans="1:5" ht="15" thickBot="1">
      <c r="A7" s="14" t="s">
        <v>4</v>
      </c>
      <c r="B7" s="15" t="s">
        <v>5</v>
      </c>
      <c r="C7" s="86">
        <f>C8+C9+C10+C11+C12+C13+C14+C15+C16+C17+C18+C19+C20+C21+C22</f>
        <v>436616.9</v>
      </c>
      <c r="D7" s="86">
        <f>D8+D9+D10+D11+D12+D13+D14+D15+D16+D17+D18+D19+D20+D21+D22</f>
        <v>86870.90000000001</v>
      </c>
      <c r="E7" s="90">
        <f>D7/C7*100</f>
        <v>19.896366814935472</v>
      </c>
    </row>
    <row r="8" spans="1:5" ht="15">
      <c r="A8" s="12" t="s">
        <v>6</v>
      </c>
      <c r="B8" s="13" t="s">
        <v>7</v>
      </c>
      <c r="C8" s="100">
        <v>255314</v>
      </c>
      <c r="D8" s="104">
        <v>56848.8</v>
      </c>
      <c r="E8" s="91">
        <f aca="true" t="shared" si="0" ref="E8:E15">D8/C8*100</f>
        <v>22.26622903561889</v>
      </c>
    </row>
    <row r="9" spans="1:5" ht="30">
      <c r="A9" s="8" t="s">
        <v>90</v>
      </c>
      <c r="B9" s="4" t="s">
        <v>96</v>
      </c>
      <c r="C9" s="89">
        <v>21271</v>
      </c>
      <c r="D9" s="105">
        <v>5623.1</v>
      </c>
      <c r="E9" s="91">
        <f t="shared" si="0"/>
        <v>26.435522542428657</v>
      </c>
    </row>
    <row r="10" spans="1:5" ht="30">
      <c r="A10" s="9" t="s">
        <v>101</v>
      </c>
      <c r="B10" s="3" t="s">
        <v>97</v>
      </c>
      <c r="C10" s="101">
        <v>12034</v>
      </c>
      <c r="D10" s="103">
        <v>2771.1</v>
      </c>
      <c r="E10" s="92">
        <f t="shared" si="0"/>
        <v>23.027256107694864</v>
      </c>
    </row>
    <row r="11" spans="1:5" ht="30">
      <c r="A11" s="9" t="s">
        <v>8</v>
      </c>
      <c r="B11" s="93" t="s">
        <v>9</v>
      </c>
      <c r="C11" s="89">
        <v>18453</v>
      </c>
      <c r="D11" s="89">
        <v>3888.8</v>
      </c>
      <c r="E11" s="91">
        <f t="shared" si="0"/>
        <v>21.074080095377447</v>
      </c>
    </row>
    <row r="12" spans="1:5" ht="30">
      <c r="A12" s="10" t="s">
        <v>91</v>
      </c>
      <c r="B12" s="3" t="s">
        <v>92</v>
      </c>
      <c r="C12" s="89">
        <v>2178</v>
      </c>
      <c r="D12" s="89">
        <v>788.7</v>
      </c>
      <c r="E12" s="91">
        <f t="shared" si="0"/>
        <v>36.21212121212121</v>
      </c>
    </row>
    <row r="13" spans="1:5" ht="15">
      <c r="A13" s="10" t="s">
        <v>10</v>
      </c>
      <c r="B13" s="3" t="s">
        <v>11</v>
      </c>
      <c r="C13" s="89">
        <v>23149</v>
      </c>
      <c r="D13" s="89">
        <v>2318.3</v>
      </c>
      <c r="E13" s="91">
        <f t="shared" si="0"/>
        <v>10.014687459501491</v>
      </c>
    </row>
    <row r="14" spans="1:5" ht="15">
      <c r="A14" s="9" t="s">
        <v>12</v>
      </c>
      <c r="B14" s="4" t="s">
        <v>13</v>
      </c>
      <c r="C14" s="89">
        <v>33299</v>
      </c>
      <c r="D14" s="89">
        <v>1003.8</v>
      </c>
      <c r="E14" s="91">
        <f t="shared" si="0"/>
        <v>3.014504940088291</v>
      </c>
    </row>
    <row r="15" spans="1:5" ht="15">
      <c r="A15" s="9" t="s">
        <v>14</v>
      </c>
      <c r="B15" s="4" t="s">
        <v>15</v>
      </c>
      <c r="C15" s="89">
        <v>6121</v>
      </c>
      <c r="D15" s="89">
        <v>1624.1</v>
      </c>
      <c r="E15" s="91">
        <f t="shared" si="0"/>
        <v>26.533246201601045</v>
      </c>
    </row>
    <row r="16" spans="1:5" ht="28.5" customHeight="1">
      <c r="A16" s="9" t="s">
        <v>16</v>
      </c>
      <c r="B16" s="3" t="s">
        <v>75</v>
      </c>
      <c r="C16" s="89">
        <v>0</v>
      </c>
      <c r="D16" s="89">
        <v>0.7</v>
      </c>
      <c r="E16" s="91">
        <v>0</v>
      </c>
    </row>
    <row r="17" spans="1:5" ht="45">
      <c r="A17" s="9" t="s">
        <v>17</v>
      </c>
      <c r="B17" s="3" t="s">
        <v>76</v>
      </c>
      <c r="C17" s="89">
        <v>37266.2</v>
      </c>
      <c r="D17" s="89">
        <v>6734.1</v>
      </c>
      <c r="E17" s="91">
        <f aca="true" t="shared" si="1" ref="E17:E26">D17/C17*100</f>
        <v>18.070262060526698</v>
      </c>
    </row>
    <row r="18" spans="1:5" ht="16.5" customHeight="1">
      <c r="A18" s="9" t="s">
        <v>18</v>
      </c>
      <c r="B18" s="3" t="s">
        <v>19</v>
      </c>
      <c r="C18" s="89">
        <v>9823</v>
      </c>
      <c r="D18" s="89">
        <v>2565.1</v>
      </c>
      <c r="E18" s="91">
        <f t="shared" si="1"/>
        <v>26.113203705588923</v>
      </c>
    </row>
    <row r="19" spans="1:5" ht="30">
      <c r="A19" s="11" t="s">
        <v>20</v>
      </c>
      <c r="B19" s="5" t="s">
        <v>21</v>
      </c>
      <c r="C19" s="89">
        <v>1461.5</v>
      </c>
      <c r="D19" s="89">
        <v>273.3</v>
      </c>
      <c r="E19" s="91">
        <f t="shared" si="1"/>
        <v>18.699965788573383</v>
      </c>
    </row>
    <row r="20" spans="1:5" ht="30">
      <c r="A20" s="11" t="s">
        <v>22</v>
      </c>
      <c r="B20" s="3" t="s">
        <v>23</v>
      </c>
      <c r="C20" s="89">
        <v>9224</v>
      </c>
      <c r="D20" s="89">
        <v>1481.4</v>
      </c>
      <c r="E20" s="91">
        <f t="shared" si="1"/>
        <v>16.060277536860365</v>
      </c>
    </row>
    <row r="21" spans="1:5" ht="15">
      <c r="A21" s="11" t="s">
        <v>24</v>
      </c>
      <c r="B21" s="3" t="s">
        <v>25</v>
      </c>
      <c r="C21" s="89">
        <v>6154</v>
      </c>
      <c r="D21" s="89">
        <v>748.4</v>
      </c>
      <c r="E21" s="91">
        <f t="shared" si="1"/>
        <v>12.161195970100746</v>
      </c>
    </row>
    <row r="22" spans="1:5" ht="15.75" thickBot="1">
      <c r="A22" s="17" t="s">
        <v>26</v>
      </c>
      <c r="B22" s="18" t="s">
        <v>27</v>
      </c>
      <c r="C22" s="102">
        <v>869.2</v>
      </c>
      <c r="D22" s="102">
        <v>201.2</v>
      </c>
      <c r="E22" s="91">
        <f t="shared" si="1"/>
        <v>23.147722043258163</v>
      </c>
    </row>
    <row r="23" spans="1:5" ht="15" thickBot="1">
      <c r="A23" s="19" t="s">
        <v>28</v>
      </c>
      <c r="B23" s="20" t="s">
        <v>29</v>
      </c>
      <c r="C23" s="87">
        <f>C24+C28</f>
        <v>898517</v>
      </c>
      <c r="D23" s="87">
        <f>D24+D27+D28</f>
        <v>230959.90000000002</v>
      </c>
      <c r="E23" s="94">
        <f t="shared" si="1"/>
        <v>25.70456652461779</v>
      </c>
    </row>
    <row r="24" spans="1:5" ht="30">
      <c r="A24" s="95" t="s">
        <v>30</v>
      </c>
      <c r="B24" s="96" t="s">
        <v>31</v>
      </c>
      <c r="C24" s="88">
        <f>C25+C26</f>
        <v>898517</v>
      </c>
      <c r="D24" s="88">
        <f>D25+D26</f>
        <v>245825.2</v>
      </c>
      <c r="E24" s="97">
        <f t="shared" si="1"/>
        <v>27.358992651224185</v>
      </c>
    </row>
    <row r="25" spans="1:5" ht="30" customHeight="1">
      <c r="A25" s="11" t="s">
        <v>106</v>
      </c>
      <c r="B25" s="3" t="s">
        <v>98</v>
      </c>
      <c r="C25" s="105">
        <v>360013.7</v>
      </c>
      <c r="D25" s="105">
        <v>97013.1</v>
      </c>
      <c r="E25" s="119">
        <f t="shared" si="1"/>
        <v>26.94705784807634</v>
      </c>
    </row>
    <row r="26" spans="1:5" ht="30">
      <c r="A26" s="11" t="s">
        <v>105</v>
      </c>
      <c r="B26" s="4" t="s">
        <v>99</v>
      </c>
      <c r="C26" s="105">
        <v>538503.3</v>
      </c>
      <c r="D26" s="105">
        <v>148812.1</v>
      </c>
      <c r="E26" s="119">
        <f t="shared" si="1"/>
        <v>27.634389612839882</v>
      </c>
    </row>
    <row r="27" spans="1:5" ht="59.25" customHeight="1">
      <c r="A27" s="11" t="s">
        <v>108</v>
      </c>
      <c r="B27" s="18" t="s">
        <v>109</v>
      </c>
      <c r="C27" s="141">
        <v>0</v>
      </c>
      <c r="D27" s="141">
        <v>18.2</v>
      </c>
      <c r="E27" s="119"/>
    </row>
    <row r="28" spans="1:5" ht="45.75" thickBot="1">
      <c r="A28" s="21" t="s">
        <v>107</v>
      </c>
      <c r="B28" s="98" t="s">
        <v>110</v>
      </c>
      <c r="C28" s="120">
        <v>0</v>
      </c>
      <c r="D28" s="120">
        <v>-14883.5</v>
      </c>
      <c r="E28" s="119"/>
    </row>
    <row r="29" spans="1:5" ht="29.25" thickBot="1">
      <c r="A29" s="22" t="s">
        <v>32</v>
      </c>
      <c r="B29" s="23" t="s">
        <v>33</v>
      </c>
      <c r="C29" s="87">
        <v>0</v>
      </c>
      <c r="D29" s="87">
        <v>0</v>
      </c>
      <c r="E29" s="99">
        <v>0</v>
      </c>
    </row>
    <row r="30" spans="1:5" ht="15.75" customHeight="1" thickBot="1">
      <c r="A30" s="146" t="s">
        <v>34</v>
      </c>
      <c r="B30" s="147"/>
      <c r="C30" s="87">
        <f>C7+C23</f>
        <v>1335133.9</v>
      </c>
      <c r="D30" s="87">
        <f>D7+D23</f>
        <v>317830.80000000005</v>
      </c>
      <c r="E30" s="94">
        <f>D30/C30*100</f>
        <v>23.80516291287339</v>
      </c>
    </row>
    <row r="31" spans="1:5" ht="15">
      <c r="A31" s="1"/>
      <c r="B31" s="1"/>
      <c r="C31" s="1"/>
      <c r="D31" s="1"/>
      <c r="E31" s="1"/>
    </row>
    <row r="32" spans="1:5" ht="15">
      <c r="A32" s="1"/>
      <c r="B32" s="1"/>
      <c r="C32" s="1"/>
      <c r="D32" s="1"/>
      <c r="E32" s="1"/>
    </row>
    <row r="33" spans="1:7" ht="15">
      <c r="A33" s="149"/>
      <c r="B33" s="149"/>
      <c r="C33" s="1"/>
      <c r="D33" s="68"/>
      <c r="E33" s="1"/>
      <c r="G33" s="1"/>
    </row>
    <row r="34" spans="1:5" ht="15">
      <c r="A34" s="1"/>
      <c r="B34" s="1"/>
      <c r="C34" s="1"/>
      <c r="D34" s="1"/>
      <c r="E34" s="1"/>
    </row>
    <row r="35" spans="1:5" ht="15">
      <c r="A35" s="1"/>
      <c r="B35" s="1"/>
      <c r="C35" s="1"/>
      <c r="D35" s="1"/>
      <c r="E35" s="1"/>
    </row>
  </sheetData>
  <sheetProtection/>
  <mergeCells count="10">
    <mergeCell ref="D4:D6"/>
    <mergeCell ref="E4:E6"/>
    <mergeCell ref="A30:B30"/>
    <mergeCell ref="A1:E1"/>
    <mergeCell ref="A2:E2"/>
    <mergeCell ref="A33:B33"/>
    <mergeCell ref="D3:E3"/>
    <mergeCell ref="A4:A6"/>
    <mergeCell ref="B4:B6"/>
    <mergeCell ref="C4:C6"/>
  </mergeCells>
  <printOptions/>
  <pageMargins left="0.57" right="0.23" top="0.46" bottom="0.58" header="0.21" footer="0.3"/>
  <pageSetup horizontalDpi="600" verticalDpi="600" orientation="portrait" paperSize="9" scale="95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61"/>
  <sheetViews>
    <sheetView view="pageBreakPreview" zoomScaleSheetLayoutView="100" zoomScalePageLayoutView="0" workbookViewId="0" topLeftCell="A34">
      <selection activeCell="K55" sqref="K55"/>
    </sheetView>
  </sheetViews>
  <sheetFormatPr defaultColWidth="9.140625" defaultRowHeight="12.75"/>
  <cols>
    <col min="1" max="1" width="5.8515625" style="0" customWidth="1"/>
    <col min="2" max="2" width="62.140625" style="0" customWidth="1"/>
    <col min="3" max="3" width="11.8515625" style="0" customWidth="1"/>
    <col min="4" max="4" width="1.1484375" style="0" hidden="1" customWidth="1"/>
    <col min="5" max="5" width="12.7109375" style="85" customWidth="1"/>
    <col min="6" max="6" width="6.7109375" style="0" hidden="1" customWidth="1"/>
    <col min="7" max="7" width="8.8515625" style="0" customWidth="1"/>
  </cols>
  <sheetData>
    <row r="1" spans="1:7" ht="15">
      <c r="A1" s="1"/>
      <c r="B1" s="1"/>
      <c r="C1" s="1"/>
      <c r="D1" s="1"/>
      <c r="E1" s="68"/>
      <c r="F1" s="1"/>
      <c r="G1" s="1"/>
    </row>
    <row r="2" spans="1:7" ht="18" customHeight="1">
      <c r="A2" s="1"/>
      <c r="B2" s="157"/>
      <c r="C2" s="157"/>
      <c r="D2" s="157"/>
      <c r="E2" s="157"/>
      <c r="F2" s="157"/>
      <c r="G2" s="157"/>
    </row>
    <row r="3" spans="1:7" ht="15">
      <c r="A3" s="148" t="s">
        <v>84</v>
      </c>
      <c r="B3" s="148"/>
      <c r="C3" s="148"/>
      <c r="D3" s="148"/>
      <c r="E3" s="148"/>
      <c r="F3" s="148"/>
      <c r="G3" s="148"/>
    </row>
    <row r="4" spans="1:7" ht="15">
      <c r="A4" s="148" t="s">
        <v>112</v>
      </c>
      <c r="B4" s="148"/>
      <c r="C4" s="148"/>
      <c r="D4" s="148"/>
      <c r="E4" s="148"/>
      <c r="F4" s="148"/>
      <c r="G4" s="148"/>
    </row>
    <row r="5" spans="1:7" ht="15.75" thickBot="1">
      <c r="A5" s="1"/>
      <c r="B5" s="1"/>
      <c r="C5" s="1"/>
      <c r="D5" s="1"/>
      <c r="E5" s="158" t="s">
        <v>35</v>
      </c>
      <c r="F5" s="158"/>
      <c r="G5" s="158"/>
    </row>
    <row r="6" spans="1:7" ht="91.5" customHeight="1" thickBot="1">
      <c r="A6" s="31" t="s">
        <v>36</v>
      </c>
      <c r="B6" s="32" t="s">
        <v>37</v>
      </c>
      <c r="C6" s="32" t="s">
        <v>100</v>
      </c>
      <c r="D6" s="32" t="s">
        <v>38</v>
      </c>
      <c r="E6" s="69" t="s">
        <v>39</v>
      </c>
      <c r="F6" s="15" t="s">
        <v>40</v>
      </c>
      <c r="G6" s="16" t="s">
        <v>72</v>
      </c>
    </row>
    <row r="7" spans="1:7" ht="15" thickBot="1">
      <c r="A7" s="33">
        <v>100</v>
      </c>
      <c r="B7" s="34" t="s">
        <v>41</v>
      </c>
      <c r="C7" s="121">
        <f>C8+C9+C10+C12+C13+C14+C15+C11</f>
        <v>118283.79999999999</v>
      </c>
      <c r="D7" s="121">
        <f>D8+D9+D10+D12+D13+D14+D15</f>
        <v>0</v>
      </c>
      <c r="E7" s="70">
        <f>E8+E9+E10+E12+E13+E14+E15+E11</f>
        <v>26635.5</v>
      </c>
      <c r="F7" s="70">
        <f>F8+F9+F10+F12+F13+F14+F15</f>
        <v>0</v>
      </c>
      <c r="G7" s="106">
        <f>E7/C7%</f>
        <v>22.5182992091901</v>
      </c>
    </row>
    <row r="8" spans="1:7" ht="15">
      <c r="A8" s="35">
        <v>102</v>
      </c>
      <c r="B8" s="36" t="s">
        <v>70</v>
      </c>
      <c r="C8" s="122">
        <v>3075.8</v>
      </c>
      <c r="D8" s="122"/>
      <c r="E8" s="71">
        <v>921.1</v>
      </c>
      <c r="F8" s="71"/>
      <c r="G8" s="107">
        <f aca="true" t="shared" si="0" ref="G8:G26">E8/C8%</f>
        <v>29.946680538396514</v>
      </c>
    </row>
    <row r="9" spans="1:7" ht="30">
      <c r="A9" s="25">
        <v>103</v>
      </c>
      <c r="B9" s="7" t="s">
        <v>42</v>
      </c>
      <c r="C9" s="123">
        <v>5521</v>
      </c>
      <c r="D9" s="123"/>
      <c r="E9" s="72">
        <v>1253.6</v>
      </c>
      <c r="F9" s="72"/>
      <c r="G9" s="107">
        <f t="shared" si="0"/>
        <v>22.706031516029704</v>
      </c>
    </row>
    <row r="10" spans="1:7" ht="30">
      <c r="A10" s="25">
        <v>104</v>
      </c>
      <c r="B10" s="7" t="s">
        <v>71</v>
      </c>
      <c r="C10" s="123">
        <v>49264.1</v>
      </c>
      <c r="D10" s="123"/>
      <c r="E10" s="72">
        <v>10910.8</v>
      </c>
      <c r="F10" s="72"/>
      <c r="G10" s="108">
        <f t="shared" si="0"/>
        <v>22.147567904417212</v>
      </c>
    </row>
    <row r="11" spans="1:7" ht="15">
      <c r="A11" s="25">
        <v>105</v>
      </c>
      <c r="B11" s="7" t="s">
        <v>94</v>
      </c>
      <c r="C11" s="123">
        <v>19.7</v>
      </c>
      <c r="D11" s="123"/>
      <c r="E11" s="72">
        <v>0</v>
      </c>
      <c r="F11" s="72"/>
      <c r="G11" s="108">
        <f t="shared" si="0"/>
        <v>0</v>
      </c>
    </row>
    <row r="12" spans="1:7" ht="45" customHeight="1">
      <c r="A12" s="25">
        <v>106</v>
      </c>
      <c r="B12" s="37" t="s">
        <v>87</v>
      </c>
      <c r="C12" s="123">
        <v>17224</v>
      </c>
      <c r="D12" s="123"/>
      <c r="E12" s="72">
        <v>4600.6</v>
      </c>
      <c r="F12" s="72"/>
      <c r="G12" s="108">
        <f t="shared" si="0"/>
        <v>26.71040408732002</v>
      </c>
    </row>
    <row r="13" spans="1:7" ht="21" customHeight="1">
      <c r="A13" s="38">
        <v>107</v>
      </c>
      <c r="B13" s="6" t="s">
        <v>93</v>
      </c>
      <c r="C13" s="124">
        <v>0</v>
      </c>
      <c r="D13" s="124"/>
      <c r="E13" s="73">
        <v>0</v>
      </c>
      <c r="F13" s="73"/>
      <c r="G13" s="108">
        <v>0</v>
      </c>
    </row>
    <row r="14" spans="1:7" ht="15">
      <c r="A14" s="25">
        <v>111</v>
      </c>
      <c r="B14" s="6" t="s">
        <v>88</v>
      </c>
      <c r="C14" s="123">
        <v>320</v>
      </c>
      <c r="D14" s="123"/>
      <c r="E14" s="72">
        <v>0</v>
      </c>
      <c r="F14" s="72"/>
      <c r="G14" s="108">
        <f t="shared" si="0"/>
        <v>0</v>
      </c>
    </row>
    <row r="15" spans="1:7" ht="15.75" thickBot="1">
      <c r="A15" s="26">
        <v>113</v>
      </c>
      <c r="B15" s="39" t="s">
        <v>44</v>
      </c>
      <c r="C15" s="125">
        <v>42859.2</v>
      </c>
      <c r="D15" s="125"/>
      <c r="E15" s="74">
        <v>8949.4</v>
      </c>
      <c r="F15" s="74"/>
      <c r="G15" s="109">
        <f t="shared" si="0"/>
        <v>20.880931048643</v>
      </c>
    </row>
    <row r="16" spans="1:7" ht="29.25" thickBot="1">
      <c r="A16" s="33">
        <v>300</v>
      </c>
      <c r="B16" s="41" t="s">
        <v>95</v>
      </c>
      <c r="C16" s="126">
        <f>C17+C18+C19</f>
        <v>21220.1</v>
      </c>
      <c r="D16" s="126">
        <f>D17+D18+D19</f>
        <v>0</v>
      </c>
      <c r="E16" s="75">
        <f>E17+E18+E19</f>
        <v>2536.4</v>
      </c>
      <c r="F16" s="75"/>
      <c r="G16" s="110">
        <f t="shared" si="0"/>
        <v>11.952818318481064</v>
      </c>
    </row>
    <row r="17" spans="1:7" ht="30" customHeight="1">
      <c r="A17" s="42">
        <v>309</v>
      </c>
      <c r="B17" s="43" t="s">
        <v>77</v>
      </c>
      <c r="C17" s="127">
        <v>18927.1</v>
      </c>
      <c r="D17" s="127"/>
      <c r="E17" s="76">
        <v>2530.1</v>
      </c>
      <c r="F17" s="76"/>
      <c r="G17" s="111">
        <f t="shared" si="0"/>
        <v>13.36760517987436</v>
      </c>
    </row>
    <row r="18" spans="1:7" ht="15">
      <c r="A18" s="44">
        <v>310</v>
      </c>
      <c r="B18" s="37" t="s">
        <v>45</v>
      </c>
      <c r="C18" s="128">
        <v>1139</v>
      </c>
      <c r="D18" s="128"/>
      <c r="E18" s="77">
        <v>0</v>
      </c>
      <c r="F18" s="77"/>
      <c r="G18" s="112">
        <f t="shared" si="0"/>
        <v>0</v>
      </c>
    </row>
    <row r="19" spans="1:7" ht="30.75" thickBot="1">
      <c r="A19" s="45">
        <v>314</v>
      </c>
      <c r="B19" s="46" t="s">
        <v>78</v>
      </c>
      <c r="C19" s="129">
        <v>1154</v>
      </c>
      <c r="D19" s="129"/>
      <c r="E19" s="78">
        <v>6.3</v>
      </c>
      <c r="F19" s="78"/>
      <c r="G19" s="113">
        <f t="shared" si="0"/>
        <v>0.5459272097053727</v>
      </c>
    </row>
    <row r="20" spans="1:7" ht="15" thickBot="1">
      <c r="A20" s="40">
        <v>400</v>
      </c>
      <c r="B20" s="47" t="s">
        <v>46</v>
      </c>
      <c r="C20" s="121">
        <f>C21+C22+C23+C24+C25+C26+C27</f>
        <v>69453.5</v>
      </c>
      <c r="D20" s="121">
        <f>D21+D22+D23+D24+D25+D26+D27</f>
        <v>0</v>
      </c>
      <c r="E20" s="70">
        <f>E21+E22+E23+E24+E25+E26+E27</f>
        <v>5800.099999999999</v>
      </c>
      <c r="F20" s="70"/>
      <c r="G20" s="106">
        <f t="shared" si="0"/>
        <v>8.351055022425076</v>
      </c>
    </row>
    <row r="21" spans="1:7" ht="15">
      <c r="A21" s="24">
        <v>405</v>
      </c>
      <c r="B21" s="36" t="s">
        <v>47</v>
      </c>
      <c r="C21" s="123">
        <v>1191.3</v>
      </c>
      <c r="D21" s="130"/>
      <c r="E21" s="79">
        <v>302.2</v>
      </c>
      <c r="F21" s="79"/>
      <c r="G21" s="114">
        <f t="shared" si="0"/>
        <v>25.367245865860824</v>
      </c>
    </row>
    <row r="22" spans="1:7" ht="15">
      <c r="A22" s="25">
        <v>406</v>
      </c>
      <c r="B22" s="7" t="s">
        <v>48</v>
      </c>
      <c r="C22" s="123">
        <v>5652.2</v>
      </c>
      <c r="D22" s="123"/>
      <c r="E22" s="142">
        <v>261.3</v>
      </c>
      <c r="F22" s="72"/>
      <c r="G22" s="108">
        <f t="shared" si="0"/>
        <v>4.622978663175401</v>
      </c>
    </row>
    <row r="23" spans="1:7" ht="15">
      <c r="A23" s="25">
        <v>407</v>
      </c>
      <c r="B23" s="7" t="s">
        <v>49</v>
      </c>
      <c r="C23" s="123">
        <v>450</v>
      </c>
      <c r="D23" s="123"/>
      <c r="E23" s="72">
        <v>0</v>
      </c>
      <c r="F23" s="72"/>
      <c r="G23" s="108">
        <f t="shared" si="0"/>
        <v>0</v>
      </c>
    </row>
    <row r="24" spans="1:7" ht="15">
      <c r="A24" s="25">
        <v>408</v>
      </c>
      <c r="B24" s="48" t="s">
        <v>50</v>
      </c>
      <c r="C24" s="131">
        <v>15985</v>
      </c>
      <c r="D24" s="123"/>
      <c r="E24" s="72">
        <v>0</v>
      </c>
      <c r="F24" s="72"/>
      <c r="G24" s="107">
        <v>0</v>
      </c>
    </row>
    <row r="25" spans="1:7" ht="15">
      <c r="A25" s="25">
        <v>409</v>
      </c>
      <c r="B25" s="7" t="s">
        <v>79</v>
      </c>
      <c r="C25" s="123">
        <v>41081</v>
      </c>
      <c r="D25" s="123"/>
      <c r="E25" s="72">
        <v>4690.7</v>
      </c>
      <c r="F25" s="72"/>
      <c r="G25" s="108">
        <f t="shared" si="0"/>
        <v>11.418173851658917</v>
      </c>
    </row>
    <row r="26" spans="1:7" ht="15">
      <c r="A26" s="25">
        <v>410</v>
      </c>
      <c r="B26" s="7" t="s">
        <v>80</v>
      </c>
      <c r="C26" s="123">
        <v>757</v>
      </c>
      <c r="D26" s="123"/>
      <c r="E26" s="72">
        <v>108.9</v>
      </c>
      <c r="F26" s="72"/>
      <c r="G26" s="108">
        <f t="shared" si="0"/>
        <v>14.385733157199471</v>
      </c>
    </row>
    <row r="27" spans="1:7" ht="15.75" thickBot="1">
      <c r="A27" s="26">
        <v>412</v>
      </c>
      <c r="B27" s="49" t="s">
        <v>51</v>
      </c>
      <c r="C27" s="125">
        <v>4337</v>
      </c>
      <c r="D27" s="125"/>
      <c r="E27" s="74">
        <v>437</v>
      </c>
      <c r="F27" s="74"/>
      <c r="G27" s="115">
        <f>E27/C27%</f>
        <v>10.076089462762278</v>
      </c>
    </row>
    <row r="28" spans="1:7" ht="15" thickBot="1">
      <c r="A28" s="33">
        <v>500</v>
      </c>
      <c r="B28" s="34" t="s">
        <v>52</v>
      </c>
      <c r="C28" s="121">
        <f>C29+C30+C31+C32</f>
        <v>57018.200000000004</v>
      </c>
      <c r="D28" s="121">
        <f>D29+D30+D31+D32</f>
        <v>0</v>
      </c>
      <c r="E28" s="70">
        <f>E29+E30+E31+E32</f>
        <v>1097.1999999999998</v>
      </c>
      <c r="F28" s="70"/>
      <c r="G28" s="106">
        <f>E28/C28%</f>
        <v>1.9242978557723671</v>
      </c>
    </row>
    <row r="29" spans="1:10" ht="15">
      <c r="A29" s="29">
        <v>501</v>
      </c>
      <c r="B29" s="51" t="s">
        <v>53</v>
      </c>
      <c r="C29" s="132">
        <v>10604.4</v>
      </c>
      <c r="D29" s="132"/>
      <c r="E29" s="80">
        <v>641.3</v>
      </c>
      <c r="F29" s="80"/>
      <c r="G29" s="114">
        <f>E29/C29%</f>
        <v>6.047489721247784</v>
      </c>
      <c r="J29" s="28"/>
    </row>
    <row r="30" spans="1:7" ht="15">
      <c r="A30" s="25">
        <v>502</v>
      </c>
      <c r="B30" s="48" t="s">
        <v>54</v>
      </c>
      <c r="C30" s="123">
        <v>2258</v>
      </c>
      <c r="D30" s="123"/>
      <c r="E30" s="72">
        <v>0</v>
      </c>
      <c r="F30" s="72"/>
      <c r="G30" s="108">
        <f>E30/C30%</f>
        <v>0</v>
      </c>
    </row>
    <row r="31" spans="1:7" ht="15">
      <c r="A31" s="25">
        <v>503</v>
      </c>
      <c r="B31" s="48" t="s">
        <v>55</v>
      </c>
      <c r="C31" s="123">
        <v>44139.8</v>
      </c>
      <c r="D31" s="123"/>
      <c r="E31" s="72">
        <v>455.9</v>
      </c>
      <c r="F31" s="72"/>
      <c r="G31" s="108">
        <f>E31/C31%</f>
        <v>1.0328547025586885</v>
      </c>
    </row>
    <row r="32" spans="1:7" ht="15.75" thickBot="1">
      <c r="A32" s="26">
        <v>505</v>
      </c>
      <c r="B32" s="49" t="s">
        <v>56</v>
      </c>
      <c r="C32" s="125">
        <v>16</v>
      </c>
      <c r="D32" s="125"/>
      <c r="E32" s="74">
        <v>0</v>
      </c>
      <c r="F32" s="74"/>
      <c r="G32" s="109">
        <v>0</v>
      </c>
    </row>
    <row r="33" spans="1:10" ht="15" thickBot="1">
      <c r="A33" s="33">
        <v>600</v>
      </c>
      <c r="B33" s="34" t="s">
        <v>57</v>
      </c>
      <c r="C33" s="121">
        <v>1068.9</v>
      </c>
      <c r="D33" s="121"/>
      <c r="E33" s="70">
        <v>0</v>
      </c>
      <c r="F33" s="70"/>
      <c r="G33" s="106">
        <f aca="true" t="shared" si="1" ref="G33:G49">E33/C33%</f>
        <v>0</v>
      </c>
      <c r="J33" s="2"/>
    </row>
    <row r="34" spans="1:7" ht="15" thickBot="1">
      <c r="A34" s="33">
        <v>700</v>
      </c>
      <c r="B34" s="34" t="s">
        <v>58</v>
      </c>
      <c r="C34" s="121">
        <f>C35+C36+C38+C39+C37</f>
        <v>851026.3999999999</v>
      </c>
      <c r="D34" s="121">
        <f>D35+D36+D38+D39+D37</f>
        <v>0</v>
      </c>
      <c r="E34" s="70">
        <f>E35+E36+E38+E39+E37</f>
        <v>190375.5</v>
      </c>
      <c r="F34" s="70">
        <f>F35+F36+F38+F39+F37</f>
        <v>0</v>
      </c>
      <c r="G34" s="106">
        <f t="shared" si="1"/>
        <v>22.370105087221738</v>
      </c>
    </row>
    <row r="35" spans="1:7" ht="15">
      <c r="A35" s="24">
        <v>701</v>
      </c>
      <c r="B35" s="50" t="s">
        <v>59</v>
      </c>
      <c r="C35" s="130">
        <v>324766.3</v>
      </c>
      <c r="D35" s="130"/>
      <c r="E35" s="79">
        <v>73738.2</v>
      </c>
      <c r="F35" s="79"/>
      <c r="G35" s="107">
        <f t="shared" si="1"/>
        <v>22.705003567180462</v>
      </c>
    </row>
    <row r="36" spans="1:7" ht="15">
      <c r="A36" s="25">
        <v>702</v>
      </c>
      <c r="B36" s="48" t="s">
        <v>60</v>
      </c>
      <c r="C36" s="123">
        <v>367357.1</v>
      </c>
      <c r="D36" s="123"/>
      <c r="E36" s="72">
        <v>84801.9</v>
      </c>
      <c r="F36" s="72"/>
      <c r="G36" s="108">
        <f t="shared" si="1"/>
        <v>23.084323128639678</v>
      </c>
    </row>
    <row r="37" spans="1:7" ht="15">
      <c r="A37" s="25">
        <v>703</v>
      </c>
      <c r="B37" s="48" t="s">
        <v>102</v>
      </c>
      <c r="C37" s="123">
        <v>101623.6</v>
      </c>
      <c r="D37" s="123"/>
      <c r="E37" s="72">
        <v>24271.7</v>
      </c>
      <c r="F37" s="72"/>
      <c r="G37" s="108">
        <f t="shared" si="1"/>
        <v>23.883920664097708</v>
      </c>
    </row>
    <row r="38" spans="1:7" ht="15">
      <c r="A38" s="25">
        <v>707</v>
      </c>
      <c r="B38" s="48" t="s">
        <v>61</v>
      </c>
      <c r="C38" s="123">
        <v>26429.4</v>
      </c>
      <c r="D38" s="123"/>
      <c r="E38" s="72">
        <v>310</v>
      </c>
      <c r="F38" s="72"/>
      <c r="G38" s="108">
        <f t="shared" si="1"/>
        <v>1.172936199838059</v>
      </c>
    </row>
    <row r="39" spans="1:7" ht="15.75" thickBot="1">
      <c r="A39" s="60">
        <v>709</v>
      </c>
      <c r="B39" s="61" t="s">
        <v>62</v>
      </c>
      <c r="C39" s="133">
        <v>30850</v>
      </c>
      <c r="D39" s="133"/>
      <c r="E39" s="81">
        <v>7253.7</v>
      </c>
      <c r="F39" s="81"/>
      <c r="G39" s="116">
        <f t="shared" si="1"/>
        <v>23.512803889789303</v>
      </c>
    </row>
    <row r="40" spans="1:7" ht="15" thickBot="1">
      <c r="A40" s="40">
        <v>800</v>
      </c>
      <c r="B40" s="47" t="s">
        <v>63</v>
      </c>
      <c r="C40" s="121">
        <f>C41+C42</f>
        <v>63033.799999999996</v>
      </c>
      <c r="D40" s="121">
        <f>D41+D42</f>
        <v>0</v>
      </c>
      <c r="E40" s="70">
        <f>E41+E42</f>
        <v>14075.3</v>
      </c>
      <c r="F40" s="70"/>
      <c r="G40" s="106">
        <f t="shared" si="1"/>
        <v>22.329765935101484</v>
      </c>
    </row>
    <row r="41" spans="1:7" ht="15">
      <c r="A41" s="29">
        <v>801</v>
      </c>
      <c r="B41" s="51" t="s">
        <v>64</v>
      </c>
      <c r="C41" s="132">
        <v>58557.1</v>
      </c>
      <c r="D41" s="132"/>
      <c r="E41" s="80">
        <v>13250.9</v>
      </c>
      <c r="F41" s="80"/>
      <c r="G41" s="117">
        <f t="shared" si="1"/>
        <v>22.629023636757967</v>
      </c>
    </row>
    <row r="42" spans="1:7" ht="15.75" thickBot="1">
      <c r="A42" s="30">
        <v>804</v>
      </c>
      <c r="B42" s="52" t="s">
        <v>89</v>
      </c>
      <c r="C42" s="134">
        <v>4476.7</v>
      </c>
      <c r="D42" s="134"/>
      <c r="E42" s="82">
        <v>824.4</v>
      </c>
      <c r="F42" s="82"/>
      <c r="G42" s="116">
        <f t="shared" si="1"/>
        <v>18.41535059307079</v>
      </c>
    </row>
    <row r="43" spans="1:7" ht="16.5" thickBot="1">
      <c r="A43" s="59">
        <v>900</v>
      </c>
      <c r="B43" s="57" t="s">
        <v>103</v>
      </c>
      <c r="C43" s="135">
        <f>C44</f>
        <v>238</v>
      </c>
      <c r="D43" s="135">
        <f>D44</f>
        <v>0</v>
      </c>
      <c r="E43" s="83">
        <f>E44</f>
        <v>0</v>
      </c>
      <c r="F43" s="83"/>
      <c r="G43" s="118">
        <f t="shared" si="1"/>
        <v>0</v>
      </c>
    </row>
    <row r="44" spans="1:7" ht="16.5" thickBot="1">
      <c r="A44" s="30">
        <v>909</v>
      </c>
      <c r="B44" s="58" t="s">
        <v>104</v>
      </c>
      <c r="C44" s="134">
        <v>238</v>
      </c>
      <c r="D44" s="134"/>
      <c r="E44" s="82">
        <v>0</v>
      </c>
      <c r="F44" s="82"/>
      <c r="G44" s="116">
        <f t="shared" si="1"/>
        <v>0</v>
      </c>
    </row>
    <row r="45" spans="1:7" ht="15" thickBot="1">
      <c r="A45" s="53">
        <v>1000</v>
      </c>
      <c r="B45" s="47" t="s">
        <v>66</v>
      </c>
      <c r="C45" s="121">
        <f>C46+C47+C48</f>
        <v>136243.4</v>
      </c>
      <c r="D45" s="121">
        <f>D46+D47+D48</f>
        <v>0</v>
      </c>
      <c r="E45" s="121">
        <f>E46+E47+E48</f>
        <v>31906.6</v>
      </c>
      <c r="F45" s="70"/>
      <c r="G45" s="106">
        <f t="shared" si="1"/>
        <v>23.41882248974996</v>
      </c>
    </row>
    <row r="46" spans="1:7" ht="13.5" customHeight="1">
      <c r="A46" s="54">
        <v>1001</v>
      </c>
      <c r="B46" s="50" t="s">
        <v>85</v>
      </c>
      <c r="C46" s="130">
        <v>11445.3</v>
      </c>
      <c r="D46" s="130"/>
      <c r="E46" s="130">
        <v>2542.6</v>
      </c>
      <c r="F46" s="79"/>
      <c r="G46" s="107">
        <f t="shared" si="1"/>
        <v>22.215232453496196</v>
      </c>
    </row>
    <row r="47" spans="1:7" ht="13.5" customHeight="1">
      <c r="A47" s="55">
        <v>1003</v>
      </c>
      <c r="B47" s="48" t="s">
        <v>67</v>
      </c>
      <c r="C47" s="123">
        <v>116596.9</v>
      </c>
      <c r="D47" s="123"/>
      <c r="E47" s="123">
        <v>27882.6</v>
      </c>
      <c r="F47" s="72"/>
      <c r="G47" s="108">
        <f t="shared" si="1"/>
        <v>23.913671804310404</v>
      </c>
    </row>
    <row r="48" spans="1:7" ht="15.75" thickBot="1">
      <c r="A48" s="56">
        <v>1006</v>
      </c>
      <c r="B48" s="49" t="s">
        <v>68</v>
      </c>
      <c r="C48" s="125">
        <v>8201.2</v>
      </c>
      <c r="D48" s="125"/>
      <c r="E48" s="125">
        <v>1481.4</v>
      </c>
      <c r="F48" s="74"/>
      <c r="G48" s="109">
        <f t="shared" si="1"/>
        <v>18.063210261912893</v>
      </c>
    </row>
    <row r="49" spans="1:7" ht="15" thickBot="1">
      <c r="A49" s="53">
        <v>1100</v>
      </c>
      <c r="B49" s="47" t="s">
        <v>65</v>
      </c>
      <c r="C49" s="121">
        <f>C50+C51+C52</f>
        <v>1173.1</v>
      </c>
      <c r="D49" s="121">
        <f>D50+D51+D52</f>
        <v>0</v>
      </c>
      <c r="E49" s="121">
        <f>E50+E51+E52</f>
        <v>0</v>
      </c>
      <c r="F49" s="70">
        <f>F50+F51+F52</f>
        <v>0</v>
      </c>
      <c r="G49" s="106">
        <f t="shared" si="1"/>
        <v>0</v>
      </c>
    </row>
    <row r="50" spans="1:7" ht="15">
      <c r="A50" s="54">
        <v>1101</v>
      </c>
      <c r="B50" s="50" t="s">
        <v>81</v>
      </c>
      <c r="C50" s="130">
        <v>0</v>
      </c>
      <c r="D50" s="130"/>
      <c r="E50" s="130">
        <v>0</v>
      </c>
      <c r="F50" s="79"/>
      <c r="G50" s="107">
        <v>0</v>
      </c>
    </row>
    <row r="51" spans="1:7" ht="15">
      <c r="A51" s="55">
        <v>1102</v>
      </c>
      <c r="B51" s="48" t="s">
        <v>82</v>
      </c>
      <c r="C51" s="123">
        <v>50.1</v>
      </c>
      <c r="D51" s="123"/>
      <c r="E51" s="123">
        <v>0</v>
      </c>
      <c r="F51" s="72"/>
      <c r="G51" s="108">
        <v>0</v>
      </c>
    </row>
    <row r="52" spans="1:7" ht="15.75" thickBot="1">
      <c r="A52" s="56">
        <v>1105</v>
      </c>
      <c r="B52" s="49" t="s">
        <v>86</v>
      </c>
      <c r="C52" s="125">
        <v>1123</v>
      </c>
      <c r="D52" s="125"/>
      <c r="E52" s="125">
        <v>0</v>
      </c>
      <c r="F52" s="74"/>
      <c r="G52" s="109">
        <f>E52/C52%</f>
        <v>0</v>
      </c>
    </row>
    <row r="53" spans="1:7" ht="15" thickBot="1">
      <c r="A53" s="53">
        <v>1200</v>
      </c>
      <c r="B53" s="63" t="s">
        <v>83</v>
      </c>
      <c r="C53" s="136">
        <v>522.2</v>
      </c>
      <c r="D53" s="62"/>
      <c r="E53" s="137">
        <v>130.6</v>
      </c>
      <c r="F53" s="62"/>
      <c r="G53" s="67">
        <f>E53/C53%</f>
        <v>25.009574875526614</v>
      </c>
    </row>
    <row r="54" spans="1:7" ht="15" thickBot="1">
      <c r="A54" s="53">
        <v>1300</v>
      </c>
      <c r="B54" s="63" t="s">
        <v>43</v>
      </c>
      <c r="C54" s="136">
        <v>841.4</v>
      </c>
      <c r="D54" s="62"/>
      <c r="E54" s="137">
        <v>355.4</v>
      </c>
      <c r="F54" s="62"/>
      <c r="G54" s="67">
        <f>E54/C54%</f>
        <v>42.23912526741145</v>
      </c>
    </row>
    <row r="55" spans="1:7" ht="15.75" thickBot="1">
      <c r="A55" s="27"/>
      <c r="B55" s="64" t="s">
        <v>69</v>
      </c>
      <c r="C55" s="138">
        <f>C7+C16+C20+C28+C33+C34+C40+C45+C49+C53+C54+C43</f>
        <v>1320122.7999999998</v>
      </c>
      <c r="D55" s="139">
        <f>D7+D16+D20+D28+D33+D34+D40+D45+D49+D53+D54+D43</f>
        <v>0</v>
      </c>
      <c r="E55" s="140">
        <f>E7+E16+E20+E28+E33+E34+E40+E45+E49+E53+E54+E43</f>
        <v>272912.6</v>
      </c>
      <c r="F55" s="65"/>
      <c r="G55" s="66">
        <f>E55/C55%</f>
        <v>20.673273728777357</v>
      </c>
    </row>
    <row r="56" spans="1:7" ht="15">
      <c r="A56" s="1"/>
      <c r="B56" s="1"/>
      <c r="C56" s="1"/>
      <c r="D56" s="1"/>
      <c r="E56" s="84"/>
      <c r="F56" s="1"/>
      <c r="G56" s="1"/>
    </row>
    <row r="57" spans="1:7" ht="15">
      <c r="A57" s="149"/>
      <c r="B57" s="149"/>
      <c r="C57" s="1"/>
      <c r="D57" s="1"/>
      <c r="E57" s="68"/>
      <c r="F57" s="1"/>
      <c r="G57" s="1"/>
    </row>
    <row r="58" spans="1:7" ht="15">
      <c r="A58" s="1"/>
      <c r="B58" s="1"/>
      <c r="C58" s="1"/>
      <c r="D58" s="1"/>
      <c r="E58" s="68"/>
      <c r="F58" s="1"/>
      <c r="G58" s="1"/>
    </row>
    <row r="59" spans="1:7" ht="15">
      <c r="A59" s="149"/>
      <c r="B59" s="149"/>
      <c r="C59" s="1"/>
      <c r="D59" s="1"/>
      <c r="E59" s="68"/>
      <c r="F59" s="1"/>
      <c r="G59" s="1"/>
    </row>
    <row r="60" spans="1:6" ht="15">
      <c r="A60" s="1"/>
      <c r="B60" s="1"/>
      <c r="C60" s="1"/>
      <c r="D60" s="1"/>
      <c r="E60" s="68"/>
      <c r="F60" s="1"/>
    </row>
    <row r="61" spans="1:6" ht="15">
      <c r="A61" s="1"/>
      <c r="B61" s="1"/>
      <c r="C61" s="1"/>
      <c r="D61" s="1"/>
      <c r="E61" s="68"/>
      <c r="F61" s="1"/>
    </row>
  </sheetData>
  <sheetProtection/>
  <mergeCells count="6">
    <mergeCell ref="A57:B57"/>
    <mergeCell ref="B2:G2"/>
    <mergeCell ref="A3:G3"/>
    <mergeCell ref="A4:G4"/>
    <mergeCell ref="E5:G5"/>
    <mergeCell ref="A59:B59"/>
  </mergeCells>
  <printOptions/>
  <pageMargins left="0.57" right="0.3" top="0.43" bottom="0.35" header="0.21" footer="0.19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Image&amp;Matros ®</cp:lastModifiedBy>
  <cp:lastPrinted>2019-04-09T07:30:35Z</cp:lastPrinted>
  <dcterms:created xsi:type="dcterms:W3CDTF">1996-10-08T23:32:33Z</dcterms:created>
  <dcterms:modified xsi:type="dcterms:W3CDTF">2019-04-09T07:34:07Z</dcterms:modified>
  <cp:category/>
  <cp:version/>
  <cp:contentType/>
  <cp:contentStatus/>
</cp:coreProperties>
</file>